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00" windowWidth="28830" windowHeight="12840" tabRatio="363" activeTab="0"/>
  </bookViews>
  <sheets>
    <sheet name="расходы" sheetId="1" r:id="rId1"/>
    <sheet name="поступления" sheetId="2" r:id="rId2"/>
  </sheets>
  <definedNames>
    <definedName name="_xlnm.Print_Area" localSheetId="1">'поступления'!$E$1:$I$210</definedName>
    <definedName name="_xlnm.Print_Area" localSheetId="0">'расходы'!$B$1:$E$28</definedName>
  </definedNames>
  <calcPr fullCalcOnLoad="1" refMode="R1C1"/>
</workbook>
</file>

<file path=xl/sharedStrings.xml><?xml version="1.0" encoding="utf-8"?>
<sst xmlns="http://schemas.openxmlformats.org/spreadsheetml/2006/main" count="623" uniqueCount="167">
  <si>
    <t>Итого</t>
  </si>
  <si>
    <t>Улучшение условий проживания</t>
  </si>
  <si>
    <t>Медикаменты</t>
  </si>
  <si>
    <t>Реабилитация</t>
  </si>
  <si>
    <t>Обратившийся</t>
  </si>
  <si>
    <t>Фактически оказанная сумма помощи</t>
  </si>
  <si>
    <t xml:space="preserve">Программа "Дети как дети" - помощь детям с ограниченными возможностями здоровья </t>
  </si>
  <si>
    <t>Программа "Точка опоры" - помощь социально-незащищенным гражданам и ветеранам</t>
  </si>
  <si>
    <t>Программа "Я - Мама" - помощь многодетным и неполным семьям</t>
  </si>
  <si>
    <t>Медицинское оборудование</t>
  </si>
  <si>
    <t>Дата</t>
  </si>
  <si>
    <t>Плательщик</t>
  </si>
  <si>
    <t>Цель пожертвования</t>
  </si>
  <si>
    <t>Сумма</t>
  </si>
  <si>
    <t>1. Добровольные пожертвования от юридических и физических лиц:</t>
  </si>
  <si>
    <t>Ежемесячный взнос</t>
  </si>
  <si>
    <t>2. Добровольные пожертвования от сбора средств:</t>
  </si>
  <si>
    <t>Благотворительные взносы пользователей Сбербанка</t>
  </si>
  <si>
    <t>Пожертования в ящики-копилки</t>
  </si>
  <si>
    <t>Итого:</t>
  </si>
  <si>
    <t>CLOUDPAYMENTS</t>
  </si>
  <si>
    <t>Проезд к месту лечения и реабилитации</t>
  </si>
  <si>
    <t>Адресный взнос</t>
  </si>
  <si>
    <t>Количество обращений</t>
  </si>
  <si>
    <t>Программа "Территория чуда" - помощь детям-сиротам и детям из трудных семей, реализация совместных социально-оринтированных проектов</t>
  </si>
  <si>
    <t>Расходы на реализацию проектов при поддержке грантов</t>
  </si>
  <si>
    <t>Могу сам - проект по абилитации детей с ограниченными возможностями здоровья</t>
  </si>
  <si>
    <t>Своими руками - инклюзивные мастерские</t>
  </si>
  <si>
    <t>Административные расходы</t>
  </si>
  <si>
    <t xml:space="preserve">Отчет о расходовании денежных средств в сентябре-октябре 2022 г. </t>
  </si>
  <si>
    <t>Проезд к месту лечения и реабилитации и проживание</t>
  </si>
  <si>
    <t>Обследования и анализы</t>
  </si>
  <si>
    <t xml:space="preserve">Совместные проекты </t>
  </si>
  <si>
    <t>27.10.2022</t>
  </si>
  <si>
    <t>Ростоборонпроект</t>
  </si>
  <si>
    <t>22.09.2022</t>
  </si>
  <si>
    <t>Кравцова К.А.(ИП)</t>
  </si>
  <si>
    <t>28.10.2022</t>
  </si>
  <si>
    <t>Прибылов П.П.</t>
  </si>
  <si>
    <t>25.10.2022</t>
  </si>
  <si>
    <t>Социальная Аптека Ростов</t>
  </si>
  <si>
    <t>Фармацевт</t>
  </si>
  <si>
    <t>20.10.2022</t>
  </si>
  <si>
    <t>05.10.2022</t>
  </si>
  <si>
    <t>ОртоПрофит</t>
  </si>
  <si>
    <t>04.10.2022</t>
  </si>
  <si>
    <t xml:space="preserve">Соцактив </t>
  </si>
  <si>
    <t>Социальная Аптека 1</t>
  </si>
  <si>
    <t xml:space="preserve">Юг Фарма Плюс </t>
  </si>
  <si>
    <t>Фармактив</t>
  </si>
  <si>
    <t>Нанофарм</t>
  </si>
  <si>
    <t>Биньковская Г.С. (ИП)</t>
  </si>
  <si>
    <t>28.09.2022</t>
  </si>
  <si>
    <t>19.09.2022</t>
  </si>
  <si>
    <t>Агролига</t>
  </si>
  <si>
    <t>07.09.2022</t>
  </si>
  <si>
    <t>05.09.2022</t>
  </si>
  <si>
    <t>21.09.2022</t>
  </si>
  <si>
    <t>Медицинский цифровой диагностический центр</t>
  </si>
  <si>
    <t>21.10.2022</t>
  </si>
  <si>
    <t xml:space="preserve">Астродент-Форте </t>
  </si>
  <si>
    <t>24.10.2022</t>
  </si>
  <si>
    <t>Добровольный взнос от неизвестного</t>
  </si>
  <si>
    <t xml:space="preserve">Евангелина Артёмова </t>
  </si>
  <si>
    <t>БФ "Помощь рядом"</t>
  </si>
  <si>
    <t>17.10.2022</t>
  </si>
  <si>
    <t xml:space="preserve">Фонд президентских грантов </t>
  </si>
  <si>
    <t>01.09.2022</t>
  </si>
  <si>
    <t>03.10.2022</t>
  </si>
  <si>
    <t>БФ "Нужна помощь"</t>
  </si>
  <si>
    <t>06.09.2022</t>
  </si>
  <si>
    <t>31.10.2022</t>
  </si>
  <si>
    <t>26.10.2022</t>
  </si>
  <si>
    <t>19.10.2022</t>
  </si>
  <si>
    <t>18.10.2022</t>
  </si>
  <si>
    <t>14.10.2022</t>
  </si>
  <si>
    <t>13.10.2022</t>
  </si>
  <si>
    <t>11.10.2022</t>
  </si>
  <si>
    <t>10.10.2022</t>
  </si>
  <si>
    <t>06.10.2022</t>
  </si>
  <si>
    <t>07.10.2022</t>
  </si>
  <si>
    <t>30.09.2022</t>
  </si>
  <si>
    <t>29.09.2022</t>
  </si>
  <si>
    <t>26.09.2022</t>
  </si>
  <si>
    <t>23.09.2022</t>
  </si>
  <si>
    <t>20.09.2022</t>
  </si>
  <si>
    <t>16.09.2022</t>
  </si>
  <si>
    <t>15.09.2022</t>
  </si>
  <si>
    <t>13.09.2022</t>
  </si>
  <si>
    <t>12.09.2022</t>
  </si>
  <si>
    <t>09.09.2022</t>
  </si>
  <si>
    <t>08.09.2022</t>
  </si>
  <si>
    <t>02.09.2022</t>
  </si>
  <si>
    <t>АРТЕМОВ НИКОЛАЙ ВАЛЕРЬЕВИЧ</t>
  </si>
  <si>
    <t>ПОРУТЧИКОВА ЮЛИЯ АЛЕКСАНДРОВНА</t>
  </si>
  <si>
    <t>Клевцова Евгения</t>
  </si>
  <si>
    <t>Коваленко Екатерина</t>
  </si>
  <si>
    <t>Игнатов Дмитрий</t>
  </si>
  <si>
    <t>Г А</t>
  </si>
  <si>
    <t>Кочемасов Антон</t>
  </si>
  <si>
    <t>Асташевская Анастасия</t>
  </si>
  <si>
    <t>Назаренко Дмитрий</t>
  </si>
  <si>
    <t>Васильева Юлия</t>
  </si>
  <si>
    <t>Рыжков Дмитрий</t>
  </si>
  <si>
    <t>Строкань Анна</t>
  </si>
  <si>
    <t>Аверина Татьяна</t>
  </si>
  <si>
    <t>Вероника Вероника</t>
  </si>
  <si>
    <t>Тачигин Дмитрий</t>
  </si>
  <si>
    <t>Волченков Дмитрий</t>
  </si>
  <si>
    <t>Пролетарская Ирина</t>
  </si>
  <si>
    <t>Р Н</t>
  </si>
  <si>
    <t>Гончаров Александр</t>
  </si>
  <si>
    <t>Муравский Юрий</t>
  </si>
  <si>
    <t>Перелыгина Людмила</t>
  </si>
  <si>
    <t>Щербинина Елена</t>
  </si>
  <si>
    <t>Лобов Виталий</t>
  </si>
  <si>
    <t>Подъячев Евгений</t>
  </si>
  <si>
    <t>Кузнецов Алексей</t>
  </si>
  <si>
    <t>Юшенкова Ольга</t>
  </si>
  <si>
    <t>Деба Евгений</t>
  </si>
  <si>
    <t>Епишкина Татьяна</t>
  </si>
  <si>
    <t>Курносов Юрий</t>
  </si>
  <si>
    <t>Щ С</t>
  </si>
  <si>
    <t>Никитина Анна</t>
  </si>
  <si>
    <t>Елфимов Андрей</t>
  </si>
  <si>
    <t>Кирилюк А.в.</t>
  </si>
  <si>
    <t>Владимирова Юлия</t>
  </si>
  <si>
    <t>Самохина Оксана</t>
  </si>
  <si>
    <t>Сикорская Евгения</t>
  </si>
  <si>
    <t>Рябцев Николай</t>
  </si>
  <si>
    <t>Никифорова Ольга</t>
  </si>
  <si>
    <t>Дьячкова Ирина</t>
  </si>
  <si>
    <t>Желаннов-Куликов Геннадий</t>
  </si>
  <si>
    <t>Ш. Е.</t>
  </si>
  <si>
    <t>Набокова Ирина</t>
  </si>
  <si>
    <t>Демашов Андрей</t>
  </si>
  <si>
    <t>Вокин Дима</t>
  </si>
  <si>
    <t>Шурмелёва Полина Александровна</t>
  </si>
  <si>
    <t>Краснов Валерий</t>
  </si>
  <si>
    <t>Ачкасова Алла</t>
  </si>
  <si>
    <t>Карасёв Юрий</t>
  </si>
  <si>
    <t>Мозго Игорь</t>
  </si>
  <si>
    <t>Сумарокова Влада</t>
  </si>
  <si>
    <t>Котов Олег</t>
  </si>
  <si>
    <t>Волкова Наталья</t>
  </si>
  <si>
    <t>Раиса Игорь</t>
  </si>
  <si>
    <t>Меликова Надежда</t>
  </si>
  <si>
    <t>Смольянинова Ольга</t>
  </si>
  <si>
    <t xml:space="preserve">Уставная деятельность </t>
  </si>
  <si>
    <t xml:space="preserve">Краудфандинговые платформы </t>
  </si>
  <si>
    <t>Планета ру</t>
  </si>
  <si>
    <t>Инклюзивные мастерские "Своими руками"</t>
  </si>
  <si>
    <t xml:space="preserve">Добро Мел ру </t>
  </si>
  <si>
    <t xml:space="preserve">Муратов Илья </t>
  </si>
  <si>
    <t xml:space="preserve">Мастерские "Своими руками" </t>
  </si>
  <si>
    <t xml:space="preserve">Единоразовый взнос </t>
  </si>
  <si>
    <t>Адресные сборы на сайте фонда с 01.09.2022 по 31.10.2022</t>
  </si>
  <si>
    <t xml:space="preserve">Сасовы Руслан и Максим </t>
  </si>
  <si>
    <t>Проект "Сенсоринка"</t>
  </si>
  <si>
    <t>Проект "Могу сам"</t>
  </si>
  <si>
    <t>Отчет о поступлении средств в сентябре-октябре 2022 года</t>
  </si>
  <si>
    <t>Ярмарки "Своими руками"</t>
  </si>
  <si>
    <t>Мастерские"Своими руками"</t>
  </si>
  <si>
    <t>Чижик Елена Анатольевна;</t>
  </si>
  <si>
    <t>ПОДСКРЕБАЛИН МИХАИЛ ВАСИЛЬЕВИЧ</t>
  </si>
  <si>
    <t>01.09.2022 - 31.10.2022</t>
  </si>
  <si>
    <t>Реализация совместного проекта в рамках уставной деятельности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</si>
</sst>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₽&quot;"/>
    <numFmt numFmtId="179" formatCode="#,##0.00\ _₽"/>
    <numFmt numFmtId="180" formatCode="#,##0.00\ &quot;₽&quot;"/>
    <numFmt numFmtId="181" formatCode="#,##0\ _₽"/>
    <numFmt numFmtId="182" formatCode="[$-FC19]d\ mmmm\ yyyy\ &quot;г.&quot;"/>
  </numFmts>
  <fonts count="46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14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9F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179" fontId="2" fillId="12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79" fontId="2" fillId="6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179" fontId="2" fillId="10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 wrapText="1"/>
    </xf>
    <xf numFmtId="179" fontId="2" fillId="11" borderId="11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179" fontId="5" fillId="34" borderId="14" xfId="0" applyNumberFormat="1" applyFont="1" applyFill="1" applyBorder="1" applyAlignment="1">
      <alignment horizontal="center" vertical="center" wrapText="1"/>
    </xf>
    <xf numFmtId="179" fontId="5" fillId="35" borderId="14" xfId="0" applyNumberFormat="1" applyFont="1" applyFill="1" applyBorder="1" applyAlignment="1">
      <alignment horizontal="center" vertical="center" wrapText="1"/>
    </xf>
    <xf numFmtId="179" fontId="6" fillId="36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179" fontId="3" fillId="37" borderId="11" xfId="0" applyNumberFormat="1" applyFont="1" applyFill="1" applyBorder="1" applyAlignment="1">
      <alignment horizontal="center" vertical="center"/>
    </xf>
    <xf numFmtId="179" fontId="6" fillId="37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6" fillId="36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view="pageBreakPreview" zoomScale="175" zoomScaleSheetLayoutView="175" zoomScalePageLayoutView="0" workbookViewId="0" topLeftCell="B1">
      <selection activeCell="F35" sqref="F35"/>
    </sheetView>
  </sheetViews>
  <sheetFormatPr defaultColWidth="9.33203125" defaultRowHeight="11.25"/>
  <cols>
    <col min="1" max="1" width="58" style="1" customWidth="1"/>
    <col min="2" max="2" width="4.16015625" style="3" customWidth="1"/>
    <col min="3" max="3" width="65.16015625" style="3" customWidth="1"/>
    <col min="4" max="4" width="17.5" style="3" customWidth="1"/>
    <col min="5" max="5" width="25.16015625" style="6" bestFit="1" customWidth="1"/>
    <col min="15" max="16384" width="9.33203125" style="1" customWidth="1"/>
  </cols>
  <sheetData>
    <row r="1" spans="2:5" ht="18.75">
      <c r="B1" s="41" t="s">
        <v>29</v>
      </c>
      <c r="C1" s="41"/>
      <c r="D1" s="41"/>
      <c r="E1" s="41"/>
    </row>
    <row r="2" spans="2:5" ht="25.5">
      <c r="B2" s="7"/>
      <c r="C2" s="7" t="s">
        <v>4</v>
      </c>
      <c r="D2" s="7" t="s">
        <v>23</v>
      </c>
      <c r="E2" s="8" t="s">
        <v>5</v>
      </c>
    </row>
    <row r="3" spans="2:5" ht="25.5">
      <c r="B3" s="9">
        <v>1</v>
      </c>
      <c r="C3" s="10" t="s">
        <v>6</v>
      </c>
      <c r="D3" s="10">
        <f>SUM(D4:D8)</f>
        <v>80</v>
      </c>
      <c r="E3" s="11">
        <f>SUM(E4,E5,E6,E7,E8)</f>
        <v>5061370</v>
      </c>
    </row>
    <row r="4" spans="2:5" ht="11.25">
      <c r="B4" s="12"/>
      <c r="C4" s="13" t="s">
        <v>2</v>
      </c>
      <c r="D4" s="13">
        <v>5</v>
      </c>
      <c r="E4" s="14">
        <v>121432</v>
      </c>
    </row>
    <row r="5" spans="2:5" ht="11.25">
      <c r="B5" s="12"/>
      <c r="C5" s="13" t="s">
        <v>30</v>
      </c>
      <c r="D5" s="13">
        <v>4</v>
      </c>
      <c r="E5" s="14">
        <v>314785</v>
      </c>
    </row>
    <row r="6" spans="2:5" ht="11.25">
      <c r="B6" s="12"/>
      <c r="C6" s="13" t="s">
        <v>1</v>
      </c>
      <c r="D6" s="13">
        <v>3</v>
      </c>
      <c r="E6" s="14">
        <v>100176</v>
      </c>
    </row>
    <row r="7" spans="2:5" ht="11.25">
      <c r="B7" s="12"/>
      <c r="C7" s="13" t="s">
        <v>3</v>
      </c>
      <c r="D7" s="13">
        <v>67</v>
      </c>
      <c r="E7" s="14">
        <v>4293387</v>
      </c>
    </row>
    <row r="8" spans="2:14" s="2" customFormat="1" ht="11.25">
      <c r="B8" s="12"/>
      <c r="C8" s="13" t="s">
        <v>9</v>
      </c>
      <c r="D8" s="13">
        <v>1</v>
      </c>
      <c r="E8" s="14">
        <v>231590</v>
      </c>
      <c r="F8"/>
      <c r="G8"/>
      <c r="H8"/>
      <c r="I8"/>
      <c r="J8"/>
      <c r="K8"/>
      <c r="L8"/>
      <c r="M8"/>
      <c r="N8"/>
    </row>
    <row r="9" spans="2:5" ht="25.5">
      <c r="B9" s="9">
        <v>2</v>
      </c>
      <c r="C9" s="10" t="s">
        <v>7</v>
      </c>
      <c r="D9" s="10">
        <f>SUM(D10:D14)</f>
        <v>53</v>
      </c>
      <c r="E9" s="11">
        <f>SUM(E10,E14,E11,E13,E12)</f>
        <v>1186234</v>
      </c>
    </row>
    <row r="10" spans="2:5" ht="11.25">
      <c r="B10" s="12"/>
      <c r="C10" s="13" t="s">
        <v>1</v>
      </c>
      <c r="D10" s="13">
        <v>21</v>
      </c>
      <c r="E10" s="15">
        <v>551099</v>
      </c>
    </row>
    <row r="11" spans="2:5" ht="11.25">
      <c r="B11" s="12"/>
      <c r="C11" s="13" t="s">
        <v>2</v>
      </c>
      <c r="D11" s="13">
        <v>28</v>
      </c>
      <c r="E11" s="15">
        <v>593676</v>
      </c>
    </row>
    <row r="12" spans="2:5" ht="11.25">
      <c r="B12" s="13"/>
      <c r="C12" s="13" t="s">
        <v>31</v>
      </c>
      <c r="D12" s="13">
        <v>2</v>
      </c>
      <c r="E12" s="15">
        <v>24082</v>
      </c>
    </row>
    <row r="13" spans="2:5" ht="11.25" customHeight="1">
      <c r="B13" s="12"/>
      <c r="C13" s="13" t="s">
        <v>21</v>
      </c>
      <c r="D13" s="13">
        <v>1</v>
      </c>
      <c r="E13" s="15">
        <v>4977</v>
      </c>
    </row>
    <row r="14" spans="2:5" ht="11.25">
      <c r="B14" s="12"/>
      <c r="C14" s="13" t="s">
        <v>9</v>
      </c>
      <c r="D14" s="13">
        <v>1</v>
      </c>
      <c r="E14" s="15">
        <v>12400</v>
      </c>
    </row>
    <row r="15" spans="2:5" ht="38.25">
      <c r="B15" s="9">
        <v>3</v>
      </c>
      <c r="C15" s="10" t="s">
        <v>24</v>
      </c>
      <c r="D15" s="10">
        <f>SUM(D16:D17)</f>
        <v>2</v>
      </c>
      <c r="E15" s="11">
        <f>SUM(E16,E17,)</f>
        <v>90029</v>
      </c>
    </row>
    <row r="16" spans="2:5" ht="11.25">
      <c r="B16" s="12"/>
      <c r="C16" s="13" t="s">
        <v>2</v>
      </c>
      <c r="D16" s="13">
        <v>1</v>
      </c>
      <c r="E16" s="15">
        <v>10029</v>
      </c>
    </row>
    <row r="17" spans="2:5" ht="11.25">
      <c r="B17" s="12"/>
      <c r="C17" s="13" t="s">
        <v>32</v>
      </c>
      <c r="D17" s="13">
        <v>1</v>
      </c>
      <c r="E17" s="15">
        <v>80000</v>
      </c>
    </row>
    <row r="18" spans="2:5" ht="25.5">
      <c r="B18" s="9">
        <v>4</v>
      </c>
      <c r="C18" s="10" t="s">
        <v>8</v>
      </c>
      <c r="D18" s="10">
        <f>SUM(D19:D20)</f>
        <v>10</v>
      </c>
      <c r="E18" s="11">
        <f>SUM(E19,E20,)</f>
        <v>138226</v>
      </c>
    </row>
    <row r="19" spans="2:5" ht="11.25">
      <c r="B19" s="12"/>
      <c r="C19" s="13" t="s">
        <v>2</v>
      </c>
      <c r="D19" s="13">
        <v>3</v>
      </c>
      <c r="E19" s="15">
        <v>25079</v>
      </c>
    </row>
    <row r="20" spans="2:5" ht="11.25">
      <c r="B20" s="12"/>
      <c r="C20" s="13" t="s">
        <v>1</v>
      </c>
      <c r="D20" s="13">
        <v>7</v>
      </c>
      <c r="E20" s="15">
        <v>113147</v>
      </c>
    </row>
    <row r="21" spans="2:5" ht="12.75">
      <c r="B21" s="42" t="s">
        <v>0</v>
      </c>
      <c r="C21" s="42"/>
      <c r="D21" s="16">
        <f>SUM(D3,D9,D15,D18)</f>
        <v>145</v>
      </c>
      <c r="E21" s="11">
        <f>SUM(E3,E9,E15,E18)</f>
        <v>6475859</v>
      </c>
    </row>
    <row r="23" spans="2:5" ht="12.75">
      <c r="B23" s="17"/>
      <c r="C23" s="23" t="s">
        <v>25</v>
      </c>
      <c r="D23" s="24"/>
      <c r="E23" s="18">
        <f>SUM(E24:E26)</f>
        <v>1463359.79</v>
      </c>
    </row>
    <row r="24" spans="2:5" ht="21">
      <c r="B24" s="19"/>
      <c r="C24" s="25" t="s">
        <v>26</v>
      </c>
      <c r="D24" s="26"/>
      <c r="E24" s="20">
        <v>392172</v>
      </c>
    </row>
    <row r="25" spans="2:5" ht="11.25" customHeight="1">
      <c r="B25" s="19"/>
      <c r="C25" s="25" t="s">
        <v>27</v>
      </c>
      <c r="D25" s="26"/>
      <c r="E25" s="20">
        <v>385578.66</v>
      </c>
    </row>
    <row r="26" spans="2:5" ht="11.25">
      <c r="B26" s="19"/>
      <c r="C26" s="25" t="s">
        <v>27</v>
      </c>
      <c r="D26" s="26"/>
      <c r="E26" s="20">
        <v>685609.13</v>
      </c>
    </row>
    <row r="27" spans="2:5" ht="11.25">
      <c r="B27" s="36"/>
      <c r="C27" s="37"/>
      <c r="D27" s="38"/>
      <c r="E27" s="39"/>
    </row>
    <row r="28" spans="2:5" ht="12.75">
      <c r="B28" s="21"/>
      <c r="C28" s="21" t="s">
        <v>28</v>
      </c>
      <c r="D28" s="21"/>
      <c r="E28" s="22">
        <v>657545.15</v>
      </c>
    </row>
  </sheetData>
  <sheetProtection/>
  <mergeCells count="2">
    <mergeCell ref="B1:E1"/>
    <mergeCell ref="B21:C2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I210"/>
  <sheetViews>
    <sheetView view="pageBreakPreview" zoomScale="115" zoomScaleSheetLayoutView="115" zoomScalePageLayoutView="0" workbookViewId="0" topLeftCell="A1">
      <selection activeCell="N13" sqref="N13"/>
    </sheetView>
  </sheetViews>
  <sheetFormatPr defaultColWidth="9.33203125" defaultRowHeight="11.25"/>
  <cols>
    <col min="1" max="3" width="9.16015625" style="4" customWidth="1"/>
    <col min="4" max="4" width="17.83203125" style="4" customWidth="1"/>
    <col min="5" max="5" width="9.33203125" style="4" hidden="1" customWidth="1"/>
    <col min="6" max="6" width="15.5" style="4" customWidth="1"/>
    <col min="7" max="7" width="29.33203125" style="4" customWidth="1"/>
    <col min="8" max="8" width="42.5" style="4" customWidth="1"/>
    <col min="9" max="9" width="19.5" style="5" customWidth="1"/>
    <col min="10" max="11" width="9.33203125" style="4" customWidth="1"/>
    <col min="12" max="12" width="12.66015625" style="4" customWidth="1"/>
    <col min="13" max="16384" width="9.33203125" style="4" customWidth="1"/>
  </cols>
  <sheetData>
    <row r="1" spans="6:9" ht="18.75">
      <c r="F1" s="44" t="s">
        <v>160</v>
      </c>
      <c r="G1" s="44"/>
      <c r="H1" s="44"/>
      <c r="I1" s="44"/>
    </row>
    <row r="2" spans="6:9" ht="12.75">
      <c r="F2" s="27" t="s">
        <v>10</v>
      </c>
      <c r="G2" s="27" t="s">
        <v>11</v>
      </c>
      <c r="H2" s="27" t="s">
        <v>12</v>
      </c>
      <c r="I2" s="28" t="s">
        <v>13</v>
      </c>
    </row>
    <row r="3" spans="6:9" ht="12.75">
      <c r="F3" s="45" t="s">
        <v>14</v>
      </c>
      <c r="G3" s="45"/>
      <c r="H3" s="45"/>
      <c r="I3" s="29">
        <f>SUM(I4,I31,I33,I41,I44)</f>
        <v>10134264.719999999</v>
      </c>
    </row>
    <row r="4" spans="6:9" ht="12.75">
      <c r="F4" s="43" t="s">
        <v>15</v>
      </c>
      <c r="G4" s="43"/>
      <c r="H4" s="43"/>
      <c r="I4" s="30">
        <f>SUM(I5:I30)</f>
        <v>6520000</v>
      </c>
    </row>
    <row r="5" spans="6:9" ht="12.75">
      <c r="F5" s="31" t="s">
        <v>45</v>
      </c>
      <c r="G5" s="31" t="s">
        <v>51</v>
      </c>
      <c r="H5" s="31" t="s">
        <v>148</v>
      </c>
      <c r="I5" s="40">
        <v>110000</v>
      </c>
    </row>
    <row r="6" spans="6:9" ht="12.75">
      <c r="F6" s="31" t="s">
        <v>55</v>
      </c>
      <c r="G6" s="31" t="s">
        <v>51</v>
      </c>
      <c r="H6" s="31" t="s">
        <v>148</v>
      </c>
      <c r="I6" s="40">
        <v>110000</v>
      </c>
    </row>
    <row r="7" spans="6:9" ht="12.75">
      <c r="F7" s="31" t="s">
        <v>42</v>
      </c>
      <c r="G7" s="31" t="s">
        <v>36</v>
      </c>
      <c r="H7" s="31" t="s">
        <v>154</v>
      </c>
      <c r="I7" s="40">
        <v>20000</v>
      </c>
    </row>
    <row r="8" spans="6:9" ht="12.75">
      <c r="F8" s="31" t="s">
        <v>35</v>
      </c>
      <c r="G8" s="31" t="s">
        <v>36</v>
      </c>
      <c r="H8" s="31" t="s">
        <v>154</v>
      </c>
      <c r="I8" s="40">
        <v>20000</v>
      </c>
    </row>
    <row r="9" spans="6:9" ht="12.75">
      <c r="F9" s="31" t="s">
        <v>43</v>
      </c>
      <c r="G9" s="31" t="s">
        <v>50</v>
      </c>
      <c r="H9" s="31" t="s">
        <v>148</v>
      </c>
      <c r="I9" s="40">
        <v>100000</v>
      </c>
    </row>
    <row r="10" spans="6:9" ht="12.75">
      <c r="F10" s="31" t="s">
        <v>55</v>
      </c>
      <c r="G10" s="31" t="s">
        <v>50</v>
      </c>
      <c r="H10" s="31" t="s">
        <v>148</v>
      </c>
      <c r="I10" s="40">
        <v>100000</v>
      </c>
    </row>
    <row r="11" spans="6:9" ht="12.75">
      <c r="F11" s="31" t="s">
        <v>56</v>
      </c>
      <c r="G11" s="31" t="s">
        <v>44</v>
      </c>
      <c r="H11" s="31" t="s">
        <v>154</v>
      </c>
      <c r="I11" s="40">
        <v>25000</v>
      </c>
    </row>
    <row r="12" spans="6:9" ht="12.75">
      <c r="F12" s="31" t="s">
        <v>43</v>
      </c>
      <c r="G12" s="31" t="s">
        <v>44</v>
      </c>
      <c r="H12" s="31" t="s">
        <v>154</v>
      </c>
      <c r="I12" s="40">
        <v>25000</v>
      </c>
    </row>
    <row r="13" spans="6:9" ht="12.75">
      <c r="F13" s="31" t="s">
        <v>52</v>
      </c>
      <c r="G13" s="31" t="s">
        <v>38</v>
      </c>
      <c r="H13" s="31" t="s">
        <v>148</v>
      </c>
      <c r="I13" s="40">
        <v>20000</v>
      </c>
    </row>
    <row r="14" spans="6:9" ht="12.75">
      <c r="F14" s="31" t="s">
        <v>37</v>
      </c>
      <c r="G14" s="31" t="s">
        <v>38</v>
      </c>
      <c r="H14" s="31" t="s">
        <v>148</v>
      </c>
      <c r="I14" s="40">
        <v>20000</v>
      </c>
    </row>
    <row r="15" spans="6:9" ht="12.75">
      <c r="F15" s="31" t="s">
        <v>33</v>
      </c>
      <c r="G15" s="31" t="s">
        <v>34</v>
      </c>
      <c r="H15" s="31" t="s">
        <v>154</v>
      </c>
      <c r="I15" s="40">
        <v>20000</v>
      </c>
    </row>
    <row r="16" spans="6:9" ht="12.75">
      <c r="F16" s="31" t="s">
        <v>45</v>
      </c>
      <c r="G16" s="31" t="s">
        <v>46</v>
      </c>
      <c r="H16" s="31" t="s">
        <v>148</v>
      </c>
      <c r="I16" s="40">
        <v>90000</v>
      </c>
    </row>
    <row r="17" spans="6:9" ht="12.75">
      <c r="F17" s="31" t="s">
        <v>55</v>
      </c>
      <c r="G17" s="31" t="s">
        <v>46</v>
      </c>
      <c r="H17" s="31" t="s">
        <v>148</v>
      </c>
      <c r="I17" s="40">
        <v>90000</v>
      </c>
    </row>
    <row r="18" spans="6:9" ht="12.75">
      <c r="F18" s="31" t="s">
        <v>45</v>
      </c>
      <c r="G18" s="31" t="s">
        <v>47</v>
      </c>
      <c r="H18" s="31" t="s">
        <v>148</v>
      </c>
      <c r="I18" s="40">
        <v>350000</v>
      </c>
    </row>
    <row r="19" spans="6:9" ht="12.75">
      <c r="F19" s="31" t="s">
        <v>55</v>
      </c>
      <c r="G19" s="31" t="s">
        <v>47</v>
      </c>
      <c r="H19" s="31" t="s">
        <v>148</v>
      </c>
      <c r="I19" s="40">
        <v>350000</v>
      </c>
    </row>
    <row r="20" spans="6:9" ht="12.75">
      <c r="F20" s="31" t="s">
        <v>45</v>
      </c>
      <c r="G20" s="31" t="s">
        <v>40</v>
      </c>
      <c r="H20" s="31" t="s">
        <v>148</v>
      </c>
      <c r="I20" s="40">
        <v>350000</v>
      </c>
    </row>
    <row r="21" spans="6:9" ht="12.75">
      <c r="F21" s="31" t="s">
        <v>55</v>
      </c>
      <c r="G21" s="31" t="s">
        <v>40</v>
      </c>
      <c r="H21" s="31" t="s">
        <v>148</v>
      </c>
      <c r="I21" s="40">
        <v>350000</v>
      </c>
    </row>
    <row r="22" spans="6:9" ht="12.75">
      <c r="F22" s="31" t="s">
        <v>39</v>
      </c>
      <c r="G22" s="31" t="s">
        <v>40</v>
      </c>
      <c r="H22" s="31" t="s">
        <v>148</v>
      </c>
      <c r="I22" s="40">
        <v>500000</v>
      </c>
    </row>
    <row r="23" spans="6:9" ht="12.75">
      <c r="F23" s="31" t="s">
        <v>45</v>
      </c>
      <c r="G23" s="31" t="s">
        <v>49</v>
      </c>
      <c r="H23" s="31" t="s">
        <v>148</v>
      </c>
      <c r="I23" s="40">
        <v>550000</v>
      </c>
    </row>
    <row r="24" spans="6:9" ht="12.75">
      <c r="F24" s="31" t="s">
        <v>55</v>
      </c>
      <c r="G24" s="31" t="s">
        <v>49</v>
      </c>
      <c r="H24" s="31" t="s">
        <v>148</v>
      </c>
      <c r="I24" s="40">
        <v>550000</v>
      </c>
    </row>
    <row r="25" spans="6:9" ht="12.75">
      <c r="F25" s="31" t="s">
        <v>43</v>
      </c>
      <c r="G25" s="31" t="s">
        <v>41</v>
      </c>
      <c r="H25" s="31" t="s">
        <v>148</v>
      </c>
      <c r="I25" s="40">
        <v>285000</v>
      </c>
    </row>
    <row r="26" spans="6:9" ht="12.75">
      <c r="F26" s="31" t="s">
        <v>55</v>
      </c>
      <c r="G26" s="31" t="s">
        <v>41</v>
      </c>
      <c r="H26" s="31" t="s">
        <v>148</v>
      </c>
      <c r="I26" s="40">
        <v>285000</v>
      </c>
    </row>
    <row r="27" spans="6:9" ht="12.75">
      <c r="F27" s="31" t="s">
        <v>57</v>
      </c>
      <c r="G27" s="31" t="s">
        <v>41</v>
      </c>
      <c r="H27" s="31" t="s">
        <v>148</v>
      </c>
      <c r="I27" s="40">
        <v>1000000</v>
      </c>
    </row>
    <row r="28" spans="6:9" ht="12.75">
      <c r="F28" s="31" t="s">
        <v>39</v>
      </c>
      <c r="G28" s="31" t="s">
        <v>41</v>
      </c>
      <c r="H28" s="31" t="s">
        <v>148</v>
      </c>
      <c r="I28" s="40">
        <v>500000</v>
      </c>
    </row>
    <row r="29" spans="6:9" ht="12.75">
      <c r="F29" s="31" t="s">
        <v>45</v>
      </c>
      <c r="G29" s="31" t="s">
        <v>48</v>
      </c>
      <c r="H29" s="31" t="s">
        <v>148</v>
      </c>
      <c r="I29" s="40">
        <v>350000</v>
      </c>
    </row>
    <row r="30" spans="6:9" ht="12.75">
      <c r="F30" s="31" t="s">
        <v>55</v>
      </c>
      <c r="G30" s="31" t="s">
        <v>48</v>
      </c>
      <c r="H30" s="31" t="s">
        <v>148</v>
      </c>
      <c r="I30" s="40">
        <v>350000</v>
      </c>
    </row>
    <row r="31" spans="6:9" ht="12.75">
      <c r="F31" s="43" t="s">
        <v>64</v>
      </c>
      <c r="G31" s="43"/>
      <c r="H31" s="43"/>
      <c r="I31" s="30">
        <f>SUM(I32)</f>
        <v>300000</v>
      </c>
    </row>
    <row r="32" spans="6:9" ht="25.5">
      <c r="F32" s="31" t="s">
        <v>65</v>
      </c>
      <c r="G32" s="31" t="s">
        <v>64</v>
      </c>
      <c r="H32" s="31" t="s">
        <v>166</v>
      </c>
      <c r="I32" s="32">
        <v>300000</v>
      </c>
    </row>
    <row r="33" spans="6:9" ht="12.75">
      <c r="F33" s="43" t="s">
        <v>22</v>
      </c>
      <c r="G33" s="43"/>
      <c r="H33" s="43"/>
      <c r="I33" s="30">
        <f>SUM(I34:I40)</f>
        <v>368850</v>
      </c>
    </row>
    <row r="34" spans="6:9" ht="25.5">
      <c r="F34" s="31" t="s">
        <v>45</v>
      </c>
      <c r="G34" s="31" t="s">
        <v>58</v>
      </c>
      <c r="H34" s="31" t="s">
        <v>63</v>
      </c>
      <c r="I34" s="40">
        <v>102750</v>
      </c>
    </row>
    <row r="35" spans="6:9" ht="12.75">
      <c r="F35" s="31" t="s">
        <v>59</v>
      </c>
      <c r="G35" s="31" t="s">
        <v>60</v>
      </c>
      <c r="H35" s="31" t="s">
        <v>63</v>
      </c>
      <c r="I35" s="40">
        <v>100000</v>
      </c>
    </row>
    <row r="36" spans="6:9" ht="25.5">
      <c r="F36" s="31" t="s">
        <v>61</v>
      </c>
      <c r="G36" s="31" t="s">
        <v>62</v>
      </c>
      <c r="H36" s="31" t="s">
        <v>63</v>
      </c>
      <c r="I36" s="40">
        <v>14100</v>
      </c>
    </row>
    <row r="37" spans="6:9" ht="25.5">
      <c r="F37" s="31" t="s">
        <v>42</v>
      </c>
      <c r="G37" s="31" t="s">
        <v>93</v>
      </c>
      <c r="H37" s="31" t="s">
        <v>63</v>
      </c>
      <c r="I37" s="32">
        <v>50000</v>
      </c>
    </row>
    <row r="38" spans="6:9" ht="25.5">
      <c r="F38" s="31" t="s">
        <v>39</v>
      </c>
      <c r="G38" s="31" t="s">
        <v>94</v>
      </c>
      <c r="H38" s="31" t="s">
        <v>63</v>
      </c>
      <c r="I38" s="32">
        <v>100000</v>
      </c>
    </row>
    <row r="39" spans="6:9" ht="12.75" customHeight="1">
      <c r="F39" s="4" t="s">
        <v>59</v>
      </c>
      <c r="G39" s="31" t="s">
        <v>164</v>
      </c>
      <c r="H39" s="31" t="s">
        <v>63</v>
      </c>
      <c r="I39" s="4">
        <v>1000</v>
      </c>
    </row>
    <row r="40" spans="6:9" ht="12.75" customHeight="1">
      <c r="F40" s="4" t="s">
        <v>74</v>
      </c>
      <c r="G40" s="31" t="s">
        <v>164</v>
      </c>
      <c r="H40" s="31" t="s">
        <v>63</v>
      </c>
      <c r="I40" s="4">
        <v>1000</v>
      </c>
    </row>
    <row r="41" spans="6:9" ht="12.75">
      <c r="F41" s="43" t="s">
        <v>66</v>
      </c>
      <c r="G41" s="43"/>
      <c r="H41" s="43"/>
      <c r="I41" s="30">
        <f>SUM(I42:I43)</f>
        <v>2895414.7199999997</v>
      </c>
    </row>
    <row r="42" spans="6:9" ht="40.5" customHeight="1">
      <c r="F42" s="31" t="s">
        <v>67</v>
      </c>
      <c r="G42" s="47" t="s">
        <v>158</v>
      </c>
      <c r="H42" s="47"/>
      <c r="I42" s="32">
        <v>1893650</v>
      </c>
    </row>
    <row r="43" spans="6:9" ht="54.75" customHeight="1">
      <c r="F43" s="31" t="s">
        <v>68</v>
      </c>
      <c r="G43" s="47" t="s">
        <v>159</v>
      </c>
      <c r="H43" s="47"/>
      <c r="I43" s="32">
        <v>1001764.72</v>
      </c>
    </row>
    <row r="44" spans="6:9" ht="12.75" customHeight="1">
      <c r="F44" s="43" t="s">
        <v>155</v>
      </c>
      <c r="G44" s="43"/>
      <c r="H44" s="43"/>
      <c r="I44" s="30">
        <f>SUM(I45)</f>
        <v>50000</v>
      </c>
    </row>
    <row r="45" spans="6:9" ht="12.75">
      <c r="F45" s="31" t="s">
        <v>53</v>
      </c>
      <c r="G45" s="31" t="s">
        <v>54</v>
      </c>
      <c r="H45" s="31" t="s">
        <v>148</v>
      </c>
      <c r="I45" s="32">
        <v>50000</v>
      </c>
    </row>
    <row r="46" spans="6:9" ht="12.75">
      <c r="F46" s="45" t="s">
        <v>16</v>
      </c>
      <c r="G46" s="45"/>
      <c r="H46" s="45"/>
      <c r="I46" s="29">
        <f>SUM(I47,I49,I51,I54,I192,I195)</f>
        <v>301627.3200000002</v>
      </c>
    </row>
    <row r="47" spans="6:9" ht="12.75">
      <c r="F47" s="43" t="s">
        <v>20</v>
      </c>
      <c r="G47" s="43"/>
      <c r="H47" s="43"/>
      <c r="I47" s="30">
        <f>SUM(I48)</f>
        <v>49881.26</v>
      </c>
    </row>
    <row r="48" spans="6:9" ht="12.75">
      <c r="F48" s="46" t="s">
        <v>156</v>
      </c>
      <c r="G48" s="46"/>
      <c r="H48" s="46"/>
      <c r="I48" s="32">
        <v>49881.26</v>
      </c>
    </row>
    <row r="49" spans="6:9" ht="12.75">
      <c r="F49" s="43" t="s">
        <v>69</v>
      </c>
      <c r="G49" s="43"/>
      <c r="H49" s="43"/>
      <c r="I49" s="30">
        <f>SUM(I50)</f>
        <v>11783.76</v>
      </c>
    </row>
    <row r="50" spans="6:9" ht="12.75">
      <c r="F50" s="31" t="s">
        <v>35</v>
      </c>
      <c r="G50" s="31" t="s">
        <v>69</v>
      </c>
      <c r="H50" s="31" t="s">
        <v>148</v>
      </c>
      <c r="I50" s="32">
        <v>11783.76</v>
      </c>
    </row>
    <row r="51" spans="6:9" ht="12.75">
      <c r="F51" s="43" t="s">
        <v>149</v>
      </c>
      <c r="G51" s="43"/>
      <c r="H51" s="43"/>
      <c r="I51" s="30">
        <f>SUM(I52:I53)</f>
        <v>10495.13</v>
      </c>
    </row>
    <row r="52" spans="6:9" ht="25.5">
      <c r="F52" s="33">
        <v>44854</v>
      </c>
      <c r="G52" s="31" t="s">
        <v>150</v>
      </c>
      <c r="H52" s="31" t="s">
        <v>151</v>
      </c>
      <c r="I52" s="32">
        <v>10285.13</v>
      </c>
    </row>
    <row r="53" spans="6:9" ht="12.75">
      <c r="F53" s="33">
        <v>44861</v>
      </c>
      <c r="G53" s="34" t="s">
        <v>152</v>
      </c>
      <c r="H53" s="31" t="s">
        <v>153</v>
      </c>
      <c r="I53" s="32">
        <v>210</v>
      </c>
    </row>
    <row r="54" spans="6:9" ht="12.75">
      <c r="F54" s="43" t="s">
        <v>17</v>
      </c>
      <c r="G54" s="43"/>
      <c r="H54" s="43"/>
      <c r="I54" s="30">
        <f>SUM(I55:I191)</f>
        <v>169287.24000000017</v>
      </c>
    </row>
    <row r="55" spans="6:9" ht="25.5">
      <c r="F55" s="31" t="s">
        <v>165</v>
      </c>
      <c r="G55" s="31" t="s">
        <v>62</v>
      </c>
      <c r="H55" s="31" t="s">
        <v>148</v>
      </c>
      <c r="I55" s="32">
        <v>140000.49</v>
      </c>
    </row>
    <row r="56" spans="6:9" ht="12.75">
      <c r="F56" s="35" t="s">
        <v>56</v>
      </c>
      <c r="G56" s="35" t="s">
        <v>105</v>
      </c>
      <c r="H56" s="31" t="s">
        <v>148</v>
      </c>
      <c r="I56" s="32">
        <v>100</v>
      </c>
    </row>
    <row r="57" spans="6:9" ht="12.75">
      <c r="F57" s="35" t="s">
        <v>43</v>
      </c>
      <c r="G57" s="35" t="s">
        <v>105</v>
      </c>
      <c r="H57" s="31" t="s">
        <v>148</v>
      </c>
      <c r="I57" s="32">
        <v>100</v>
      </c>
    </row>
    <row r="58" spans="6:9" ht="12.75">
      <c r="F58" s="35" t="s">
        <v>57</v>
      </c>
      <c r="G58" s="35" t="s">
        <v>100</v>
      </c>
      <c r="H58" s="31" t="s">
        <v>148</v>
      </c>
      <c r="I58" s="32">
        <v>100</v>
      </c>
    </row>
    <row r="59" spans="6:9" ht="12.75">
      <c r="F59" s="35" t="s">
        <v>59</v>
      </c>
      <c r="G59" s="35" t="s">
        <v>100</v>
      </c>
      <c r="H59" s="31" t="s">
        <v>148</v>
      </c>
      <c r="I59" s="32">
        <v>100</v>
      </c>
    </row>
    <row r="60" spans="6:9" ht="12.75">
      <c r="F60" s="35" t="s">
        <v>52</v>
      </c>
      <c r="G60" s="35" t="s">
        <v>139</v>
      </c>
      <c r="H60" s="31" t="s">
        <v>148</v>
      </c>
      <c r="I60" s="32">
        <v>100</v>
      </c>
    </row>
    <row r="61" spans="6:9" ht="12.75">
      <c r="F61" s="35" t="s">
        <v>37</v>
      </c>
      <c r="G61" s="35" t="s">
        <v>139</v>
      </c>
      <c r="H61" s="31" t="s">
        <v>148</v>
      </c>
      <c r="I61" s="32">
        <v>100</v>
      </c>
    </row>
    <row r="62" spans="6:9" ht="12.75">
      <c r="F62" s="35" t="s">
        <v>56</v>
      </c>
      <c r="G62" s="35" t="s">
        <v>102</v>
      </c>
      <c r="H62" s="31" t="s">
        <v>148</v>
      </c>
      <c r="I62" s="32">
        <v>30</v>
      </c>
    </row>
    <row r="63" spans="6:9" ht="12.75">
      <c r="F63" s="35" t="s">
        <v>45</v>
      </c>
      <c r="G63" s="35" t="s">
        <v>102</v>
      </c>
      <c r="H63" s="31" t="s">
        <v>148</v>
      </c>
      <c r="I63" s="32">
        <v>30</v>
      </c>
    </row>
    <row r="64" spans="6:9" ht="12.75">
      <c r="F64" s="35" t="s">
        <v>56</v>
      </c>
      <c r="G64" s="35" t="s">
        <v>106</v>
      </c>
      <c r="H64" s="31" t="s">
        <v>148</v>
      </c>
      <c r="I64" s="32">
        <v>150</v>
      </c>
    </row>
    <row r="65" spans="6:9" ht="12.75">
      <c r="F65" s="35" t="s">
        <v>43</v>
      </c>
      <c r="G65" s="35" t="s">
        <v>106</v>
      </c>
      <c r="H65" s="31" t="s">
        <v>148</v>
      </c>
      <c r="I65" s="32">
        <v>150</v>
      </c>
    </row>
    <row r="66" spans="6:9" ht="12.75">
      <c r="F66" s="35" t="s">
        <v>87</v>
      </c>
      <c r="G66" s="35" t="s">
        <v>126</v>
      </c>
      <c r="H66" s="31" t="s">
        <v>148</v>
      </c>
      <c r="I66" s="32">
        <v>100</v>
      </c>
    </row>
    <row r="67" spans="6:9" ht="12.75">
      <c r="F67" s="35" t="s">
        <v>65</v>
      </c>
      <c r="G67" s="35" t="s">
        <v>126</v>
      </c>
      <c r="H67" s="31" t="s">
        <v>148</v>
      </c>
      <c r="I67" s="32">
        <v>100</v>
      </c>
    </row>
    <row r="68" spans="6:9" ht="12.75">
      <c r="F68" s="35" t="s">
        <v>83</v>
      </c>
      <c r="G68" s="35" t="s">
        <v>136</v>
      </c>
      <c r="H68" s="31" t="s">
        <v>148</v>
      </c>
      <c r="I68" s="32">
        <v>100</v>
      </c>
    </row>
    <row r="69" spans="6:9" ht="12.75">
      <c r="F69" s="35" t="s">
        <v>72</v>
      </c>
      <c r="G69" s="35" t="s">
        <v>136</v>
      </c>
      <c r="H69" s="31" t="s">
        <v>148</v>
      </c>
      <c r="I69" s="32">
        <v>100</v>
      </c>
    </row>
    <row r="70" spans="6:9" ht="12.75">
      <c r="F70" s="35" t="s">
        <v>81</v>
      </c>
      <c r="G70" s="35" t="s">
        <v>144</v>
      </c>
      <c r="H70" s="31" t="s">
        <v>148</v>
      </c>
      <c r="I70" s="32">
        <v>50</v>
      </c>
    </row>
    <row r="71" spans="6:9" ht="12.75">
      <c r="F71" s="35" t="s">
        <v>71</v>
      </c>
      <c r="G71" s="35" t="s">
        <v>144</v>
      </c>
      <c r="H71" s="31" t="s">
        <v>148</v>
      </c>
      <c r="I71" s="32">
        <v>50</v>
      </c>
    </row>
    <row r="72" spans="6:9" ht="12.75">
      <c r="F72" s="35" t="s">
        <v>56</v>
      </c>
      <c r="G72" s="35" t="s">
        <v>108</v>
      </c>
      <c r="H72" s="31" t="s">
        <v>148</v>
      </c>
      <c r="I72" s="32">
        <v>1000</v>
      </c>
    </row>
    <row r="73" spans="6:9" ht="12.75">
      <c r="F73" s="35" t="s">
        <v>43</v>
      </c>
      <c r="G73" s="35" t="s">
        <v>108</v>
      </c>
      <c r="H73" s="31" t="s">
        <v>148</v>
      </c>
      <c r="I73" s="32">
        <v>1000</v>
      </c>
    </row>
    <row r="74" spans="6:9" ht="12.75">
      <c r="F74" s="35" t="s">
        <v>85</v>
      </c>
      <c r="G74" s="35" t="s">
        <v>98</v>
      </c>
      <c r="H74" s="31" t="s">
        <v>148</v>
      </c>
      <c r="I74" s="32">
        <v>300</v>
      </c>
    </row>
    <row r="75" spans="6:9" ht="12.75">
      <c r="F75" s="35" t="s">
        <v>56</v>
      </c>
      <c r="G75" s="35" t="s">
        <v>98</v>
      </c>
      <c r="H75" s="31" t="s">
        <v>148</v>
      </c>
      <c r="I75" s="32">
        <v>300</v>
      </c>
    </row>
    <row r="76" spans="6:9" ht="12.75">
      <c r="F76" s="35" t="s">
        <v>65</v>
      </c>
      <c r="G76" s="35" t="s">
        <v>98</v>
      </c>
      <c r="H76" s="31" t="s">
        <v>148</v>
      </c>
      <c r="I76" s="32">
        <v>300</v>
      </c>
    </row>
    <row r="77" spans="6:9" ht="12.75">
      <c r="F77" s="35" t="s">
        <v>70</v>
      </c>
      <c r="G77" s="35" t="s">
        <v>111</v>
      </c>
      <c r="H77" s="31" t="s">
        <v>148</v>
      </c>
      <c r="I77" s="32">
        <v>100</v>
      </c>
    </row>
    <row r="78" spans="6:9" ht="12.75">
      <c r="F78" s="35" t="s">
        <v>79</v>
      </c>
      <c r="G78" s="35" t="s">
        <v>111</v>
      </c>
      <c r="H78" s="31" t="s">
        <v>148</v>
      </c>
      <c r="I78" s="32">
        <v>100</v>
      </c>
    </row>
    <row r="79" spans="6:9" ht="12.75">
      <c r="F79" s="35" t="s">
        <v>89</v>
      </c>
      <c r="G79" s="35" t="s">
        <v>119</v>
      </c>
      <c r="H79" s="31" t="s">
        <v>148</v>
      </c>
      <c r="I79" s="32">
        <v>500</v>
      </c>
    </row>
    <row r="80" spans="6:9" ht="12.75">
      <c r="F80" s="35" t="s">
        <v>78</v>
      </c>
      <c r="G80" s="35" t="s">
        <v>119</v>
      </c>
      <c r="H80" s="31" t="s">
        <v>148</v>
      </c>
      <c r="I80" s="32">
        <v>500</v>
      </c>
    </row>
    <row r="81" spans="6:9" ht="12.75">
      <c r="F81" s="35" t="s">
        <v>83</v>
      </c>
      <c r="G81" s="35" t="s">
        <v>135</v>
      </c>
      <c r="H81" s="31" t="s">
        <v>148</v>
      </c>
      <c r="I81" s="32">
        <v>50</v>
      </c>
    </row>
    <row r="82" spans="6:9" ht="12.75">
      <c r="F82" s="35" t="s">
        <v>39</v>
      </c>
      <c r="G82" s="35" t="s">
        <v>135</v>
      </c>
      <c r="H82" s="31" t="s">
        <v>148</v>
      </c>
      <c r="I82" s="32">
        <v>50</v>
      </c>
    </row>
    <row r="83" spans="6:9" ht="12.75">
      <c r="F83" s="35" t="s">
        <v>53</v>
      </c>
      <c r="G83" s="35" t="s">
        <v>131</v>
      </c>
      <c r="H83" s="31" t="s">
        <v>148</v>
      </c>
      <c r="I83" s="32">
        <v>1000</v>
      </c>
    </row>
    <row r="84" spans="6:9" ht="12.75">
      <c r="F84" s="35" t="s">
        <v>88</v>
      </c>
      <c r="G84" s="35" t="s">
        <v>124</v>
      </c>
      <c r="H84" s="31" t="s">
        <v>148</v>
      </c>
      <c r="I84" s="32">
        <v>500</v>
      </c>
    </row>
    <row r="85" spans="6:9" ht="12.75">
      <c r="F85" s="35" t="s">
        <v>89</v>
      </c>
      <c r="G85" s="35" t="s">
        <v>120</v>
      </c>
      <c r="H85" s="31" t="s">
        <v>148</v>
      </c>
      <c r="I85" s="32">
        <v>1000</v>
      </c>
    </row>
    <row r="86" spans="6:9" ht="12.75">
      <c r="F86" s="35" t="s">
        <v>84</v>
      </c>
      <c r="G86" s="35" t="s">
        <v>132</v>
      </c>
      <c r="H86" s="31" t="s">
        <v>148</v>
      </c>
      <c r="I86" s="32">
        <v>30</v>
      </c>
    </row>
    <row r="87" spans="6:9" ht="12.75">
      <c r="F87" s="35" t="s">
        <v>78</v>
      </c>
      <c r="G87" s="35" t="s">
        <v>132</v>
      </c>
      <c r="H87" s="31" t="s">
        <v>148</v>
      </c>
      <c r="I87" s="32">
        <v>40</v>
      </c>
    </row>
    <row r="88" spans="6:9" ht="12.75">
      <c r="F88" s="35" t="s">
        <v>73</v>
      </c>
      <c r="G88" s="35" t="s">
        <v>132</v>
      </c>
      <c r="H88" s="31" t="s">
        <v>148</v>
      </c>
      <c r="I88" s="32">
        <v>50</v>
      </c>
    </row>
    <row r="89" spans="6:9" ht="12.75">
      <c r="F89" s="35" t="s">
        <v>72</v>
      </c>
      <c r="G89" s="35" t="s">
        <v>132</v>
      </c>
      <c r="H89" s="31" t="s">
        <v>148</v>
      </c>
      <c r="I89" s="32">
        <v>50</v>
      </c>
    </row>
    <row r="90" spans="6:9" ht="12.75">
      <c r="F90" s="35" t="s">
        <v>35</v>
      </c>
      <c r="G90" s="35" t="s">
        <v>97</v>
      </c>
      <c r="H90" s="31" t="s">
        <v>148</v>
      </c>
      <c r="I90" s="32">
        <v>500</v>
      </c>
    </row>
    <row r="91" spans="6:9" ht="12.75">
      <c r="F91" s="35" t="s">
        <v>82</v>
      </c>
      <c r="G91" s="35" t="s">
        <v>97</v>
      </c>
      <c r="H91" s="31" t="s">
        <v>148</v>
      </c>
      <c r="I91" s="32">
        <v>500</v>
      </c>
    </row>
    <row r="92" spans="6:9" ht="12.75">
      <c r="F92" s="35" t="s">
        <v>68</v>
      </c>
      <c r="G92" s="35" t="s">
        <v>97</v>
      </c>
      <c r="H92" s="31" t="s">
        <v>148</v>
      </c>
      <c r="I92" s="32">
        <v>500</v>
      </c>
    </row>
    <row r="93" spans="6:9" ht="12.75">
      <c r="F93" s="35" t="s">
        <v>52</v>
      </c>
      <c r="G93" s="35" t="s">
        <v>140</v>
      </c>
      <c r="H93" s="31" t="s">
        <v>148</v>
      </c>
      <c r="I93" s="32">
        <v>150</v>
      </c>
    </row>
    <row r="94" spans="6:9" ht="12.75">
      <c r="F94" s="35" t="s">
        <v>37</v>
      </c>
      <c r="G94" s="35" t="s">
        <v>140</v>
      </c>
      <c r="H94" s="31" t="s">
        <v>148</v>
      </c>
      <c r="I94" s="32">
        <v>150</v>
      </c>
    </row>
    <row r="95" spans="6:9" ht="12.75">
      <c r="F95" s="35" t="s">
        <v>88</v>
      </c>
      <c r="G95" s="35" t="s">
        <v>125</v>
      </c>
      <c r="H95" s="31" t="s">
        <v>148</v>
      </c>
      <c r="I95" s="32">
        <v>2000</v>
      </c>
    </row>
    <row r="96" spans="6:9" ht="12.75">
      <c r="F96" s="35" t="s">
        <v>92</v>
      </c>
      <c r="G96" s="35" t="s">
        <v>95</v>
      </c>
      <c r="H96" s="31" t="s">
        <v>148</v>
      </c>
      <c r="I96" s="32">
        <v>50</v>
      </c>
    </row>
    <row r="97" spans="6:9" ht="12.75">
      <c r="F97" s="35" t="s">
        <v>68</v>
      </c>
      <c r="G97" s="35" t="s">
        <v>95</v>
      </c>
      <c r="H97" s="31" t="s">
        <v>148</v>
      </c>
      <c r="I97" s="32">
        <v>50</v>
      </c>
    </row>
    <row r="98" spans="6:9" ht="12.75">
      <c r="F98" s="35" t="s">
        <v>55</v>
      </c>
      <c r="G98" s="35" t="s">
        <v>96</v>
      </c>
      <c r="H98" s="31" t="s">
        <v>148</v>
      </c>
      <c r="I98" s="32">
        <v>500</v>
      </c>
    </row>
    <row r="99" spans="6:9" ht="12.75">
      <c r="F99" s="35" t="s">
        <v>80</v>
      </c>
      <c r="G99" s="35" t="s">
        <v>96</v>
      </c>
      <c r="H99" s="31" t="s">
        <v>148</v>
      </c>
      <c r="I99" s="32">
        <v>500</v>
      </c>
    </row>
    <row r="100" spans="6:9" ht="12.75">
      <c r="F100" s="35" t="s">
        <v>82</v>
      </c>
      <c r="G100" s="35" t="s">
        <v>143</v>
      </c>
      <c r="H100" s="31" t="s">
        <v>148</v>
      </c>
      <c r="I100" s="32">
        <v>300</v>
      </c>
    </row>
    <row r="101" spans="6:9" ht="12.75">
      <c r="F101" s="35" t="s">
        <v>71</v>
      </c>
      <c r="G101" s="35" t="s">
        <v>143</v>
      </c>
      <c r="H101" s="31" t="s">
        <v>148</v>
      </c>
      <c r="I101" s="32">
        <v>300</v>
      </c>
    </row>
    <row r="102" spans="6:9" ht="12.75">
      <c r="F102" s="35" t="s">
        <v>85</v>
      </c>
      <c r="G102" s="35" t="s">
        <v>99</v>
      </c>
      <c r="H102" s="31" t="s">
        <v>148</v>
      </c>
      <c r="I102" s="32">
        <v>1000</v>
      </c>
    </row>
    <row r="103" spans="6:9" ht="12.75">
      <c r="F103" s="35" t="s">
        <v>52</v>
      </c>
      <c r="G103" s="35" t="s">
        <v>138</v>
      </c>
      <c r="H103" s="31" t="s">
        <v>148</v>
      </c>
      <c r="I103" s="32">
        <v>50</v>
      </c>
    </row>
    <row r="104" spans="6:9" ht="12.75">
      <c r="F104" s="35" t="s">
        <v>37</v>
      </c>
      <c r="G104" s="35" t="s">
        <v>138</v>
      </c>
      <c r="H104" s="31" t="s">
        <v>148</v>
      </c>
      <c r="I104" s="32">
        <v>50</v>
      </c>
    </row>
    <row r="105" spans="6:9" ht="12.75">
      <c r="F105" s="35" t="s">
        <v>89</v>
      </c>
      <c r="G105" s="35" t="s">
        <v>117</v>
      </c>
      <c r="H105" s="31" t="s">
        <v>148</v>
      </c>
      <c r="I105" s="32">
        <v>8</v>
      </c>
    </row>
    <row r="106" spans="6:9" ht="12.75">
      <c r="F106" s="35" t="s">
        <v>53</v>
      </c>
      <c r="G106" s="35" t="s">
        <v>117</v>
      </c>
      <c r="H106" s="31" t="s">
        <v>148</v>
      </c>
      <c r="I106" s="32">
        <v>3</v>
      </c>
    </row>
    <row r="107" spans="6:9" ht="12.75">
      <c r="F107" s="35" t="s">
        <v>52</v>
      </c>
      <c r="G107" s="35" t="s">
        <v>117</v>
      </c>
      <c r="H107" s="31" t="s">
        <v>148</v>
      </c>
      <c r="I107" s="32">
        <v>5</v>
      </c>
    </row>
    <row r="108" spans="6:9" ht="12.75">
      <c r="F108" s="35" t="s">
        <v>81</v>
      </c>
      <c r="G108" s="35" t="s">
        <v>117</v>
      </c>
      <c r="H108" s="31" t="s">
        <v>148</v>
      </c>
      <c r="I108" s="32">
        <v>50</v>
      </c>
    </row>
    <row r="109" spans="6:9" ht="12.75">
      <c r="F109" s="35" t="s">
        <v>68</v>
      </c>
      <c r="G109" s="35" t="s">
        <v>117</v>
      </c>
      <c r="H109" s="31" t="s">
        <v>148</v>
      </c>
      <c r="I109" s="32">
        <v>30</v>
      </c>
    </row>
    <row r="110" spans="6:9" ht="12.75">
      <c r="F110" s="35" t="s">
        <v>45</v>
      </c>
      <c r="G110" s="35" t="s">
        <v>117</v>
      </c>
      <c r="H110" s="31" t="s">
        <v>148</v>
      </c>
      <c r="I110" s="32">
        <v>50</v>
      </c>
    </row>
    <row r="111" spans="6:9" ht="12.75">
      <c r="F111" s="35" t="s">
        <v>45</v>
      </c>
      <c r="G111" s="35" t="s">
        <v>117</v>
      </c>
      <c r="H111" s="31" t="s">
        <v>148</v>
      </c>
      <c r="I111" s="32">
        <v>50</v>
      </c>
    </row>
    <row r="112" spans="6:9" ht="12.75">
      <c r="F112" s="35" t="s">
        <v>88</v>
      </c>
      <c r="G112" s="35" t="s">
        <v>121</v>
      </c>
      <c r="H112" s="31" t="s">
        <v>148</v>
      </c>
      <c r="I112" s="32">
        <v>50</v>
      </c>
    </row>
    <row r="113" spans="6:9" ht="12.75">
      <c r="F113" s="35" t="s">
        <v>90</v>
      </c>
      <c r="G113" s="35" t="s">
        <v>115</v>
      </c>
      <c r="H113" s="31" t="s">
        <v>148</v>
      </c>
      <c r="I113" s="32">
        <v>500</v>
      </c>
    </row>
    <row r="114" spans="6:9" ht="12.75">
      <c r="F114" s="35" t="s">
        <v>45</v>
      </c>
      <c r="G114" s="35" t="s">
        <v>115</v>
      </c>
      <c r="H114" s="31" t="s">
        <v>148</v>
      </c>
      <c r="I114" s="32">
        <v>500</v>
      </c>
    </row>
    <row r="115" spans="6:9" ht="12.75">
      <c r="F115" s="35" t="s">
        <v>68</v>
      </c>
      <c r="G115" s="35" t="s">
        <v>146</v>
      </c>
      <c r="H115" s="31" t="s">
        <v>148</v>
      </c>
      <c r="I115" s="32">
        <v>100</v>
      </c>
    </row>
    <row r="116" spans="6:9" ht="12.75">
      <c r="F116" s="35" t="s">
        <v>52</v>
      </c>
      <c r="G116" s="35" t="s">
        <v>141</v>
      </c>
      <c r="H116" s="31" t="s">
        <v>148</v>
      </c>
      <c r="I116" s="32">
        <v>500</v>
      </c>
    </row>
    <row r="117" spans="6:9" ht="12.75">
      <c r="F117" s="35" t="s">
        <v>37</v>
      </c>
      <c r="G117" s="35" t="s">
        <v>141</v>
      </c>
      <c r="H117" s="31" t="s">
        <v>148</v>
      </c>
      <c r="I117" s="32">
        <v>500</v>
      </c>
    </row>
    <row r="118" spans="6:9" ht="12.75">
      <c r="F118" s="35" t="s">
        <v>70</v>
      </c>
      <c r="G118" s="35" t="s">
        <v>112</v>
      </c>
      <c r="H118" s="31" t="s">
        <v>148</v>
      </c>
      <c r="I118" s="32">
        <v>600</v>
      </c>
    </row>
    <row r="119" spans="6:9" ht="12.75">
      <c r="F119" s="35" t="s">
        <v>79</v>
      </c>
      <c r="G119" s="35" t="s">
        <v>112</v>
      </c>
      <c r="H119" s="31" t="s">
        <v>148</v>
      </c>
      <c r="I119" s="32">
        <v>600</v>
      </c>
    </row>
    <row r="120" spans="6:9" ht="12.75">
      <c r="F120" s="35" t="s">
        <v>84</v>
      </c>
      <c r="G120" s="35" t="s">
        <v>134</v>
      </c>
      <c r="H120" s="31" t="s">
        <v>148</v>
      </c>
      <c r="I120" s="32">
        <v>500</v>
      </c>
    </row>
    <row r="121" spans="6:9" ht="12.75">
      <c r="F121" s="35" t="s">
        <v>61</v>
      </c>
      <c r="G121" s="35" t="s">
        <v>134</v>
      </c>
      <c r="H121" s="31" t="s">
        <v>148</v>
      </c>
      <c r="I121" s="32">
        <v>500</v>
      </c>
    </row>
    <row r="122" spans="6:9" ht="12.75">
      <c r="F122" s="35" t="s">
        <v>57</v>
      </c>
      <c r="G122" s="35" t="s">
        <v>101</v>
      </c>
      <c r="H122" s="31" t="s">
        <v>148</v>
      </c>
      <c r="I122" s="32">
        <v>500</v>
      </c>
    </row>
    <row r="123" spans="6:9" ht="12.75">
      <c r="F123" s="35" t="s">
        <v>88</v>
      </c>
      <c r="G123" s="35" t="s">
        <v>123</v>
      </c>
      <c r="H123" s="31" t="s">
        <v>148</v>
      </c>
      <c r="I123" s="32">
        <v>200</v>
      </c>
    </row>
    <row r="124" spans="6:9" ht="12.75">
      <c r="F124" s="35" t="s">
        <v>53</v>
      </c>
      <c r="G124" s="35" t="s">
        <v>130</v>
      </c>
      <c r="H124" s="31" t="s">
        <v>148</v>
      </c>
      <c r="I124" s="32">
        <v>300</v>
      </c>
    </row>
    <row r="125" spans="6:9" ht="12.75">
      <c r="F125" s="35" t="s">
        <v>65</v>
      </c>
      <c r="G125" s="35" t="s">
        <v>130</v>
      </c>
      <c r="H125" s="31" t="s">
        <v>148</v>
      </c>
      <c r="I125" s="32">
        <v>300</v>
      </c>
    </row>
    <row r="126" spans="6:9" ht="12.75">
      <c r="F126" s="35" t="s">
        <v>91</v>
      </c>
      <c r="G126" s="35" t="s">
        <v>113</v>
      </c>
      <c r="H126" s="31" t="s">
        <v>148</v>
      </c>
      <c r="I126" s="32">
        <v>50</v>
      </c>
    </row>
    <row r="127" spans="6:9" ht="12.75">
      <c r="F127" s="35" t="s">
        <v>78</v>
      </c>
      <c r="G127" s="35" t="s">
        <v>113</v>
      </c>
      <c r="H127" s="31" t="s">
        <v>148</v>
      </c>
      <c r="I127" s="32">
        <v>50</v>
      </c>
    </row>
    <row r="128" spans="6:9" ht="12.75">
      <c r="F128" s="35" t="s">
        <v>89</v>
      </c>
      <c r="G128" s="35" t="s">
        <v>116</v>
      </c>
      <c r="H128" s="31" t="s">
        <v>148</v>
      </c>
      <c r="I128" s="32">
        <v>2.7</v>
      </c>
    </row>
    <row r="129" spans="6:9" ht="12.75">
      <c r="F129" s="35" t="s">
        <v>83</v>
      </c>
      <c r="G129" s="35" t="s">
        <v>116</v>
      </c>
      <c r="H129" s="31" t="s">
        <v>148</v>
      </c>
      <c r="I129" s="32">
        <v>0.03</v>
      </c>
    </row>
    <row r="130" spans="6:9" ht="12.75">
      <c r="F130" s="35" t="s">
        <v>83</v>
      </c>
      <c r="G130" s="35" t="s">
        <v>116</v>
      </c>
      <c r="H130" s="31" t="s">
        <v>148</v>
      </c>
      <c r="I130" s="32">
        <v>2.7</v>
      </c>
    </row>
    <row r="131" spans="6:9" ht="12.75">
      <c r="F131" s="35" t="s">
        <v>83</v>
      </c>
      <c r="G131" s="35" t="s">
        <v>116</v>
      </c>
      <c r="H131" s="31" t="s">
        <v>148</v>
      </c>
      <c r="I131" s="32">
        <v>6.27</v>
      </c>
    </row>
    <row r="132" spans="6:9" ht="12.75">
      <c r="F132" s="35" t="s">
        <v>78</v>
      </c>
      <c r="G132" s="35" t="s">
        <v>116</v>
      </c>
      <c r="H132" s="31" t="s">
        <v>148</v>
      </c>
      <c r="I132" s="32">
        <v>2.7</v>
      </c>
    </row>
    <row r="133" spans="6:9" ht="12.75">
      <c r="F133" s="35" t="s">
        <v>42</v>
      </c>
      <c r="G133" s="35" t="s">
        <v>116</v>
      </c>
      <c r="H133" s="31" t="s">
        <v>148</v>
      </c>
      <c r="I133" s="32">
        <v>2.7</v>
      </c>
    </row>
    <row r="134" spans="6:9" ht="12.75">
      <c r="F134" s="35" t="s">
        <v>74</v>
      </c>
      <c r="G134" s="35" t="s">
        <v>116</v>
      </c>
      <c r="H134" s="31" t="s">
        <v>148</v>
      </c>
      <c r="I134" s="32">
        <v>2.7</v>
      </c>
    </row>
    <row r="135" spans="6:9" ht="12.75">
      <c r="F135" s="35" t="s">
        <v>59</v>
      </c>
      <c r="G135" s="35" t="s">
        <v>116</v>
      </c>
      <c r="H135" s="31" t="s">
        <v>148</v>
      </c>
      <c r="I135" s="32">
        <v>2.7</v>
      </c>
    </row>
    <row r="136" spans="6:9" ht="12.75">
      <c r="F136" s="35" t="s">
        <v>39</v>
      </c>
      <c r="G136" s="35" t="s">
        <v>116</v>
      </c>
      <c r="H136" s="31" t="s">
        <v>148</v>
      </c>
      <c r="I136" s="32">
        <v>2.25</v>
      </c>
    </row>
    <row r="137" spans="6:9" ht="12.75">
      <c r="F137" s="35" t="s">
        <v>39</v>
      </c>
      <c r="G137" s="35" t="s">
        <v>116</v>
      </c>
      <c r="H137" s="31" t="s">
        <v>148</v>
      </c>
      <c r="I137" s="32">
        <v>2.7</v>
      </c>
    </row>
    <row r="138" spans="6:9" ht="12.75">
      <c r="F138" s="35" t="s">
        <v>39</v>
      </c>
      <c r="G138" s="35" t="s">
        <v>116</v>
      </c>
      <c r="H138" s="31" t="s">
        <v>148</v>
      </c>
      <c r="I138" s="32">
        <v>2.7</v>
      </c>
    </row>
    <row r="139" spans="6:9" ht="12.75">
      <c r="F139" s="35" t="s">
        <v>39</v>
      </c>
      <c r="G139" s="35" t="s">
        <v>116</v>
      </c>
      <c r="H139" s="31" t="s">
        <v>148</v>
      </c>
      <c r="I139" s="32">
        <v>2.7</v>
      </c>
    </row>
    <row r="140" spans="6:9" ht="12.75">
      <c r="F140" s="35" t="s">
        <v>39</v>
      </c>
      <c r="G140" s="35" t="s">
        <v>116</v>
      </c>
      <c r="H140" s="31" t="s">
        <v>148</v>
      </c>
      <c r="I140" s="32">
        <v>2.7</v>
      </c>
    </row>
    <row r="141" spans="6:9" ht="12.75">
      <c r="F141" s="35" t="s">
        <v>39</v>
      </c>
      <c r="G141" s="35" t="s">
        <v>116</v>
      </c>
      <c r="H141" s="31" t="s">
        <v>148</v>
      </c>
      <c r="I141" s="32">
        <v>2.7</v>
      </c>
    </row>
    <row r="142" spans="6:9" ht="12.75">
      <c r="F142" s="35" t="s">
        <v>39</v>
      </c>
      <c r="G142" s="35" t="s">
        <v>116</v>
      </c>
      <c r="H142" s="31" t="s">
        <v>148</v>
      </c>
      <c r="I142" s="32">
        <v>2.7</v>
      </c>
    </row>
    <row r="143" spans="6:9" ht="12.75">
      <c r="F143" s="35" t="s">
        <v>39</v>
      </c>
      <c r="G143" s="35" t="s">
        <v>116</v>
      </c>
      <c r="H143" s="31" t="s">
        <v>148</v>
      </c>
      <c r="I143" s="32">
        <v>2.7</v>
      </c>
    </row>
    <row r="144" spans="6:9" ht="12.75">
      <c r="F144" s="35" t="s">
        <v>39</v>
      </c>
      <c r="G144" s="35" t="s">
        <v>116</v>
      </c>
      <c r="H144" s="31" t="s">
        <v>148</v>
      </c>
      <c r="I144" s="32">
        <v>2.7</v>
      </c>
    </row>
    <row r="145" spans="6:9" ht="12.75">
      <c r="F145" s="35" t="s">
        <v>39</v>
      </c>
      <c r="G145" s="35" t="s">
        <v>116</v>
      </c>
      <c r="H145" s="31" t="s">
        <v>148</v>
      </c>
      <c r="I145" s="32">
        <v>2.7</v>
      </c>
    </row>
    <row r="146" spans="6:9" ht="12.75">
      <c r="F146" s="35" t="s">
        <v>39</v>
      </c>
      <c r="G146" s="35" t="s">
        <v>116</v>
      </c>
      <c r="H146" s="31" t="s">
        <v>148</v>
      </c>
      <c r="I146" s="32">
        <v>2.7</v>
      </c>
    </row>
    <row r="147" spans="6:9" ht="12.75">
      <c r="F147" s="35" t="s">
        <v>67</v>
      </c>
      <c r="G147" s="35" t="s">
        <v>109</v>
      </c>
      <c r="H147" s="31" t="s">
        <v>148</v>
      </c>
      <c r="I147" s="32">
        <v>50</v>
      </c>
    </row>
    <row r="148" spans="6:9" ht="12.75">
      <c r="F148" s="35" t="s">
        <v>68</v>
      </c>
      <c r="G148" s="35" t="s">
        <v>109</v>
      </c>
      <c r="H148" s="31" t="s">
        <v>148</v>
      </c>
      <c r="I148" s="32">
        <v>50</v>
      </c>
    </row>
    <row r="149" spans="6:9" ht="12.75">
      <c r="F149" s="35" t="s">
        <v>67</v>
      </c>
      <c r="G149" s="35" t="s">
        <v>110</v>
      </c>
      <c r="H149" s="31" t="s">
        <v>148</v>
      </c>
      <c r="I149" s="32">
        <v>150</v>
      </c>
    </row>
    <row r="150" spans="6:9" ht="12.75">
      <c r="F150" s="35" t="s">
        <v>82</v>
      </c>
      <c r="G150" s="35" t="s">
        <v>110</v>
      </c>
      <c r="H150" s="31" t="s">
        <v>148</v>
      </c>
      <c r="I150" s="32">
        <v>150</v>
      </c>
    </row>
    <row r="151" spans="6:9" ht="12.75">
      <c r="F151" s="35" t="s">
        <v>33</v>
      </c>
      <c r="G151" s="35" t="s">
        <v>110</v>
      </c>
      <c r="H151" s="31" t="s">
        <v>148</v>
      </c>
      <c r="I151" s="32">
        <v>150</v>
      </c>
    </row>
    <row r="152" spans="6:9" ht="12.75">
      <c r="F152" s="35" t="s">
        <v>81</v>
      </c>
      <c r="G152" s="35" t="s">
        <v>145</v>
      </c>
      <c r="H152" s="31" t="s">
        <v>148</v>
      </c>
      <c r="I152" s="32">
        <v>200</v>
      </c>
    </row>
    <row r="153" spans="6:9" ht="12.75">
      <c r="F153" s="35" t="s">
        <v>56</v>
      </c>
      <c r="G153" s="35" t="s">
        <v>103</v>
      </c>
      <c r="H153" s="31" t="s">
        <v>148</v>
      </c>
      <c r="I153" s="32">
        <v>51</v>
      </c>
    </row>
    <row r="154" spans="6:9" ht="12.75">
      <c r="F154" s="35" t="s">
        <v>89</v>
      </c>
      <c r="G154" s="35" t="s">
        <v>103</v>
      </c>
      <c r="H154" s="31" t="s">
        <v>148</v>
      </c>
      <c r="I154" s="32">
        <v>51</v>
      </c>
    </row>
    <row r="155" spans="6:9" ht="12.75">
      <c r="F155" s="35" t="s">
        <v>53</v>
      </c>
      <c r="G155" s="35" t="s">
        <v>103</v>
      </c>
      <c r="H155" s="31" t="s">
        <v>148</v>
      </c>
      <c r="I155" s="32">
        <v>51</v>
      </c>
    </row>
    <row r="156" spans="6:9" ht="12.75">
      <c r="F156" s="35" t="s">
        <v>83</v>
      </c>
      <c r="G156" s="35" t="s">
        <v>103</v>
      </c>
      <c r="H156" s="31" t="s">
        <v>148</v>
      </c>
      <c r="I156" s="32">
        <v>51</v>
      </c>
    </row>
    <row r="157" spans="6:9" ht="12.75">
      <c r="F157" s="35" t="s">
        <v>68</v>
      </c>
      <c r="G157" s="35" t="s">
        <v>103</v>
      </c>
      <c r="H157" s="31" t="s">
        <v>148</v>
      </c>
      <c r="I157" s="32">
        <v>51</v>
      </c>
    </row>
    <row r="158" spans="6:9" ht="12.75">
      <c r="F158" s="35" t="s">
        <v>78</v>
      </c>
      <c r="G158" s="35" t="s">
        <v>103</v>
      </c>
      <c r="H158" s="31" t="s">
        <v>148</v>
      </c>
      <c r="I158" s="32">
        <v>51</v>
      </c>
    </row>
    <row r="159" spans="6:9" ht="12.75">
      <c r="F159" s="35" t="s">
        <v>65</v>
      </c>
      <c r="G159" s="35" t="s">
        <v>103</v>
      </c>
      <c r="H159" s="31" t="s">
        <v>148</v>
      </c>
      <c r="I159" s="32">
        <v>51</v>
      </c>
    </row>
    <row r="160" spans="6:9" ht="12.75">
      <c r="F160" s="35" t="s">
        <v>61</v>
      </c>
      <c r="G160" s="35" t="s">
        <v>103</v>
      </c>
      <c r="H160" s="31" t="s">
        <v>148</v>
      </c>
      <c r="I160" s="32">
        <v>51</v>
      </c>
    </row>
    <row r="161" spans="6:9" ht="12.75">
      <c r="F161" s="35" t="s">
        <v>71</v>
      </c>
      <c r="G161" s="35" t="s">
        <v>103</v>
      </c>
      <c r="H161" s="31" t="s">
        <v>148</v>
      </c>
      <c r="I161" s="32">
        <v>51</v>
      </c>
    </row>
    <row r="162" spans="6:9" ht="12.75">
      <c r="F162" s="35" t="s">
        <v>53</v>
      </c>
      <c r="G162" s="35" t="s">
        <v>129</v>
      </c>
      <c r="H162" s="31" t="s">
        <v>148</v>
      </c>
      <c r="I162" s="32">
        <v>200</v>
      </c>
    </row>
    <row r="163" spans="6:9" ht="12.75">
      <c r="F163" s="35" t="s">
        <v>74</v>
      </c>
      <c r="G163" s="35" t="s">
        <v>129</v>
      </c>
      <c r="H163" s="31" t="s">
        <v>148</v>
      </c>
      <c r="I163" s="32">
        <v>200</v>
      </c>
    </row>
    <row r="164" spans="6:9" ht="12.75">
      <c r="F164" s="35" t="s">
        <v>86</v>
      </c>
      <c r="G164" s="35" t="s">
        <v>127</v>
      </c>
      <c r="H164" s="31" t="s">
        <v>148</v>
      </c>
      <c r="I164" s="32">
        <v>200</v>
      </c>
    </row>
    <row r="165" spans="6:9" ht="12.75">
      <c r="F165" s="35" t="s">
        <v>65</v>
      </c>
      <c r="G165" s="35" t="s">
        <v>127</v>
      </c>
      <c r="H165" s="31" t="s">
        <v>148</v>
      </c>
      <c r="I165" s="32">
        <v>200</v>
      </c>
    </row>
    <row r="166" spans="6:9" ht="12.75">
      <c r="F166" s="35" t="s">
        <v>86</v>
      </c>
      <c r="G166" s="35" t="s">
        <v>128</v>
      </c>
      <c r="H166" s="31" t="s">
        <v>148</v>
      </c>
      <c r="I166" s="32">
        <v>1000</v>
      </c>
    </row>
    <row r="167" spans="6:9" ht="12.75">
      <c r="F167" s="35" t="s">
        <v>65</v>
      </c>
      <c r="G167" s="35" t="s">
        <v>128</v>
      </c>
      <c r="H167" s="31" t="s">
        <v>148</v>
      </c>
      <c r="I167" s="32">
        <v>1000</v>
      </c>
    </row>
    <row r="168" spans="6:9" ht="12.75">
      <c r="F168" s="35" t="s">
        <v>78</v>
      </c>
      <c r="G168" s="35" t="s">
        <v>147</v>
      </c>
      <c r="H168" s="31" t="s">
        <v>148</v>
      </c>
      <c r="I168" s="32">
        <v>150</v>
      </c>
    </row>
    <row r="169" spans="6:9" ht="12.75">
      <c r="F169" s="35" t="s">
        <v>56</v>
      </c>
      <c r="G169" s="35" t="s">
        <v>104</v>
      </c>
      <c r="H169" s="31" t="s">
        <v>148</v>
      </c>
      <c r="I169" s="32">
        <v>100</v>
      </c>
    </row>
    <row r="170" spans="6:9" ht="12.75">
      <c r="F170" s="35" t="s">
        <v>45</v>
      </c>
      <c r="G170" s="35" t="s">
        <v>104</v>
      </c>
      <c r="H170" s="31" t="s">
        <v>148</v>
      </c>
      <c r="I170" s="32">
        <v>100</v>
      </c>
    </row>
    <row r="171" spans="6:9" ht="12.75">
      <c r="F171" s="35" t="s">
        <v>82</v>
      </c>
      <c r="G171" s="35" t="s">
        <v>142</v>
      </c>
      <c r="H171" s="31" t="s">
        <v>148</v>
      </c>
      <c r="I171" s="32">
        <v>200</v>
      </c>
    </row>
    <row r="172" spans="6:9" ht="12.75">
      <c r="F172" s="35" t="s">
        <v>71</v>
      </c>
      <c r="G172" s="35" t="s">
        <v>142</v>
      </c>
      <c r="H172" s="31" t="s">
        <v>148</v>
      </c>
      <c r="I172" s="32">
        <v>200</v>
      </c>
    </row>
    <row r="173" spans="6:9" ht="12.75">
      <c r="F173" s="35" t="s">
        <v>56</v>
      </c>
      <c r="G173" s="35" t="s">
        <v>107</v>
      </c>
      <c r="H173" s="31" t="s">
        <v>148</v>
      </c>
      <c r="I173" s="32">
        <v>200</v>
      </c>
    </row>
    <row r="174" spans="6:9" ht="12.75">
      <c r="F174" s="35" t="s">
        <v>89</v>
      </c>
      <c r="G174" s="35" t="s">
        <v>107</v>
      </c>
      <c r="H174" s="31" t="s">
        <v>148</v>
      </c>
      <c r="I174" s="32">
        <v>200</v>
      </c>
    </row>
    <row r="175" spans="6:9" ht="12.75">
      <c r="F175" s="35" t="s">
        <v>53</v>
      </c>
      <c r="G175" s="35" t="s">
        <v>107</v>
      </c>
      <c r="H175" s="31" t="s">
        <v>148</v>
      </c>
      <c r="I175" s="32">
        <v>200</v>
      </c>
    </row>
    <row r="176" spans="6:9" ht="12.75">
      <c r="F176" s="35" t="s">
        <v>83</v>
      </c>
      <c r="G176" s="35" t="s">
        <v>107</v>
      </c>
      <c r="H176" s="31" t="s">
        <v>148</v>
      </c>
      <c r="I176" s="32">
        <v>200</v>
      </c>
    </row>
    <row r="177" spans="6:9" ht="12.75">
      <c r="F177" s="35" t="s">
        <v>68</v>
      </c>
      <c r="G177" s="35" t="s">
        <v>107</v>
      </c>
      <c r="H177" s="31" t="s">
        <v>148</v>
      </c>
      <c r="I177" s="32">
        <v>200</v>
      </c>
    </row>
    <row r="178" spans="6:9" ht="12.75">
      <c r="F178" s="35" t="s">
        <v>78</v>
      </c>
      <c r="G178" s="35" t="s">
        <v>107</v>
      </c>
      <c r="H178" s="31" t="s">
        <v>148</v>
      </c>
      <c r="I178" s="32">
        <v>200</v>
      </c>
    </row>
    <row r="179" spans="6:9" ht="12.75">
      <c r="F179" s="35" t="s">
        <v>65</v>
      </c>
      <c r="G179" s="35" t="s">
        <v>107</v>
      </c>
      <c r="H179" s="31" t="s">
        <v>148</v>
      </c>
      <c r="I179" s="32">
        <v>200</v>
      </c>
    </row>
    <row r="180" spans="6:9" ht="12.75">
      <c r="F180" s="35" t="s">
        <v>61</v>
      </c>
      <c r="G180" s="35" t="s">
        <v>107</v>
      </c>
      <c r="H180" s="31" t="s">
        <v>148</v>
      </c>
      <c r="I180" s="32">
        <v>200</v>
      </c>
    </row>
    <row r="181" spans="6:9" ht="12.75">
      <c r="F181" s="35" t="s">
        <v>71</v>
      </c>
      <c r="G181" s="35" t="s">
        <v>107</v>
      </c>
      <c r="H181" s="31" t="s">
        <v>148</v>
      </c>
      <c r="I181" s="32">
        <v>200</v>
      </c>
    </row>
    <row r="182" spans="6:9" ht="12.75">
      <c r="F182" s="35" t="s">
        <v>84</v>
      </c>
      <c r="G182" s="35" t="s">
        <v>133</v>
      </c>
      <c r="H182" s="31" t="s">
        <v>148</v>
      </c>
      <c r="I182" s="32">
        <v>100</v>
      </c>
    </row>
    <row r="183" spans="6:9" ht="12.75">
      <c r="F183" s="35" t="s">
        <v>61</v>
      </c>
      <c r="G183" s="35" t="s">
        <v>133</v>
      </c>
      <c r="H183" s="31" t="s">
        <v>148</v>
      </c>
      <c r="I183" s="32">
        <v>100</v>
      </c>
    </row>
    <row r="184" spans="6:9" ht="25.5">
      <c r="F184" s="35" t="s">
        <v>83</v>
      </c>
      <c r="G184" s="35" t="s">
        <v>137</v>
      </c>
      <c r="H184" s="31" t="s">
        <v>148</v>
      </c>
      <c r="I184" s="32">
        <v>100</v>
      </c>
    </row>
    <row r="185" spans="6:9" ht="25.5">
      <c r="F185" s="35" t="s">
        <v>61</v>
      </c>
      <c r="G185" s="35" t="s">
        <v>137</v>
      </c>
      <c r="H185" s="31" t="s">
        <v>148</v>
      </c>
      <c r="I185" s="32">
        <v>100</v>
      </c>
    </row>
    <row r="186" spans="6:9" ht="12.75">
      <c r="F186" s="35" t="s">
        <v>88</v>
      </c>
      <c r="G186" s="35" t="s">
        <v>122</v>
      </c>
      <c r="H186" s="31" t="s">
        <v>148</v>
      </c>
      <c r="I186" s="32">
        <v>100</v>
      </c>
    </row>
    <row r="187" spans="6:9" ht="12.75">
      <c r="F187" s="35" t="s">
        <v>76</v>
      </c>
      <c r="G187" s="35" t="s">
        <v>122</v>
      </c>
      <c r="H187" s="31" t="s">
        <v>148</v>
      </c>
      <c r="I187" s="32">
        <v>100</v>
      </c>
    </row>
    <row r="188" spans="6:9" ht="12.75">
      <c r="F188" s="35" t="s">
        <v>90</v>
      </c>
      <c r="G188" s="35" t="s">
        <v>114</v>
      </c>
      <c r="H188" s="31" t="s">
        <v>148</v>
      </c>
      <c r="I188" s="32">
        <v>100</v>
      </c>
    </row>
    <row r="189" spans="6:9" ht="12.75">
      <c r="F189" s="35" t="s">
        <v>78</v>
      </c>
      <c r="G189" s="35" t="s">
        <v>114</v>
      </c>
      <c r="H189" s="31" t="s">
        <v>148</v>
      </c>
      <c r="I189" s="32">
        <v>100</v>
      </c>
    </row>
    <row r="190" spans="6:9" ht="12.75">
      <c r="F190" s="35" t="s">
        <v>89</v>
      </c>
      <c r="G190" s="35" t="s">
        <v>118</v>
      </c>
      <c r="H190" s="31" t="s">
        <v>148</v>
      </c>
      <c r="I190" s="32">
        <v>500</v>
      </c>
    </row>
    <row r="191" spans="6:9" ht="12.75">
      <c r="F191" s="35" t="s">
        <v>77</v>
      </c>
      <c r="G191" s="35" t="s">
        <v>118</v>
      </c>
      <c r="H191" s="31" t="s">
        <v>148</v>
      </c>
      <c r="I191" s="32">
        <v>500</v>
      </c>
    </row>
    <row r="192" spans="6:9" ht="12.75">
      <c r="F192" s="43" t="s">
        <v>18</v>
      </c>
      <c r="G192" s="43"/>
      <c r="H192" s="43"/>
      <c r="I192" s="30">
        <f>SUM(I193:I194)</f>
        <v>37000</v>
      </c>
    </row>
    <row r="193" spans="6:9" ht="25.5">
      <c r="F193" s="31" t="s">
        <v>70</v>
      </c>
      <c r="G193" s="31" t="s">
        <v>62</v>
      </c>
      <c r="H193" s="31" t="s">
        <v>157</v>
      </c>
      <c r="I193" s="32">
        <v>17000</v>
      </c>
    </row>
    <row r="194" spans="6:9" ht="25.5">
      <c r="F194" s="31" t="s">
        <v>43</v>
      </c>
      <c r="G194" s="31" t="s">
        <v>62</v>
      </c>
      <c r="H194" s="31" t="s">
        <v>157</v>
      </c>
      <c r="I194" s="32">
        <v>20000</v>
      </c>
    </row>
    <row r="195" spans="6:9" ht="12.75">
      <c r="F195" s="43" t="s">
        <v>161</v>
      </c>
      <c r="G195" s="43"/>
      <c r="H195" s="43"/>
      <c r="I195" s="30">
        <f>SUM(I196:I209)</f>
        <v>23179.929999999997</v>
      </c>
    </row>
    <row r="196" spans="6:9" ht="25.5">
      <c r="F196" s="4" t="s">
        <v>73</v>
      </c>
      <c r="G196" s="31" t="s">
        <v>62</v>
      </c>
      <c r="H196" s="4" t="s">
        <v>162</v>
      </c>
      <c r="I196" s="5">
        <v>3286.8</v>
      </c>
    </row>
    <row r="197" spans="6:9" ht="25.5">
      <c r="F197" s="4" t="s">
        <v>73</v>
      </c>
      <c r="G197" s="31" t="s">
        <v>62</v>
      </c>
      <c r="H197" s="4" t="s">
        <v>162</v>
      </c>
      <c r="I197" s="5">
        <v>3486</v>
      </c>
    </row>
    <row r="198" spans="6:9" ht="25.5">
      <c r="F198" s="4" t="s">
        <v>42</v>
      </c>
      <c r="G198" s="31" t="s">
        <v>62</v>
      </c>
      <c r="H198" s="4" t="s">
        <v>162</v>
      </c>
      <c r="I198" s="5">
        <v>298.8</v>
      </c>
    </row>
    <row r="199" spans="6:9" ht="25.5">
      <c r="F199" s="4" t="s">
        <v>73</v>
      </c>
      <c r="G199" s="31" t="s">
        <v>62</v>
      </c>
      <c r="H199" s="4" t="s">
        <v>162</v>
      </c>
      <c r="I199" s="5">
        <v>498</v>
      </c>
    </row>
    <row r="200" spans="6:9" ht="25.5">
      <c r="F200" s="4" t="s">
        <v>73</v>
      </c>
      <c r="G200" s="31" t="s">
        <v>62</v>
      </c>
      <c r="H200" s="4" t="s">
        <v>162</v>
      </c>
      <c r="I200" s="5">
        <v>498</v>
      </c>
    </row>
    <row r="201" spans="6:9" ht="25.5">
      <c r="F201" s="4" t="s">
        <v>73</v>
      </c>
      <c r="G201" s="31" t="s">
        <v>62</v>
      </c>
      <c r="H201" s="4" t="s">
        <v>162</v>
      </c>
      <c r="I201" s="5">
        <v>498</v>
      </c>
    </row>
    <row r="202" spans="6:9" ht="25.5">
      <c r="F202" s="4" t="s">
        <v>73</v>
      </c>
      <c r="G202" s="31" t="s">
        <v>62</v>
      </c>
      <c r="H202" s="4" t="s">
        <v>162</v>
      </c>
      <c r="I202" s="5">
        <v>298.8</v>
      </c>
    </row>
    <row r="203" spans="6:9" ht="25.5">
      <c r="F203" s="4" t="s">
        <v>73</v>
      </c>
      <c r="G203" s="31" t="s">
        <v>62</v>
      </c>
      <c r="H203" s="4" t="s">
        <v>162</v>
      </c>
      <c r="I203" s="5">
        <v>415.33</v>
      </c>
    </row>
    <row r="204" spans="6:9" ht="25.5">
      <c r="F204" s="4" t="s">
        <v>75</v>
      </c>
      <c r="G204" s="31" t="s">
        <v>62</v>
      </c>
      <c r="H204" s="4" t="s">
        <v>162</v>
      </c>
      <c r="I204" s="5">
        <v>149.4</v>
      </c>
    </row>
    <row r="205" spans="6:9" ht="25.5">
      <c r="F205" s="4" t="s">
        <v>74</v>
      </c>
      <c r="G205" s="31" t="s">
        <v>62</v>
      </c>
      <c r="H205" s="4" t="s">
        <v>162</v>
      </c>
      <c r="I205" s="5">
        <v>4980</v>
      </c>
    </row>
    <row r="206" spans="6:9" ht="25.5">
      <c r="F206" s="4" t="s">
        <v>75</v>
      </c>
      <c r="G206" s="31" t="s">
        <v>62</v>
      </c>
      <c r="H206" s="4" t="s">
        <v>162</v>
      </c>
      <c r="I206" s="5">
        <v>4980</v>
      </c>
    </row>
    <row r="207" spans="6:9" ht="25.5">
      <c r="F207" s="4" t="s">
        <v>84</v>
      </c>
      <c r="G207" s="31" t="s">
        <v>62</v>
      </c>
      <c r="H207" s="4" t="s">
        <v>162</v>
      </c>
      <c r="I207" s="5">
        <v>996</v>
      </c>
    </row>
    <row r="208" spans="6:9" ht="25.5">
      <c r="F208" s="4" t="s">
        <v>92</v>
      </c>
      <c r="G208" s="31" t="s">
        <v>62</v>
      </c>
      <c r="H208" s="4" t="s">
        <v>162</v>
      </c>
      <c r="I208" s="5">
        <v>1294.8</v>
      </c>
    </row>
    <row r="209" spans="6:9" ht="12.75">
      <c r="F209" s="4" t="s">
        <v>37</v>
      </c>
      <c r="G209" s="4" t="s">
        <v>163</v>
      </c>
      <c r="H209" s="4" t="s">
        <v>162</v>
      </c>
      <c r="I209" s="5">
        <v>1500</v>
      </c>
    </row>
    <row r="210" spans="6:9" ht="12.75">
      <c r="F210" s="27" t="s">
        <v>19</v>
      </c>
      <c r="G210" s="27"/>
      <c r="H210" s="27"/>
      <c r="I210" s="28">
        <f>SUM(I3,I46)</f>
        <v>10435892.04</v>
      </c>
    </row>
  </sheetData>
  <sheetProtection/>
  <mergeCells count="17">
    <mergeCell ref="G42:H42"/>
    <mergeCell ref="G43:H43"/>
    <mergeCell ref="F51:H51"/>
    <mergeCell ref="F41:H41"/>
    <mergeCell ref="F33:H33"/>
    <mergeCell ref="F47:H47"/>
    <mergeCell ref="F49:H49"/>
    <mergeCell ref="F195:H195"/>
    <mergeCell ref="F54:H54"/>
    <mergeCell ref="F192:H192"/>
    <mergeCell ref="F1:I1"/>
    <mergeCell ref="F3:H3"/>
    <mergeCell ref="F4:H4"/>
    <mergeCell ref="F46:H46"/>
    <mergeCell ref="F31:H31"/>
    <mergeCell ref="F44:H44"/>
    <mergeCell ref="F48:H48"/>
  </mergeCells>
  <printOptions/>
  <pageMargins left="0.7" right="0.7" top="0.75" bottom="0.75" header="0.3" footer="0.3"/>
  <pageSetup fitToHeight="4" fitToWidth="0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Тахаева Александра Руслановна</dc:creator>
  <cp:keywords/>
  <dc:description/>
  <cp:lastModifiedBy>Тахаева Александра Руслановна</cp:lastModifiedBy>
  <cp:lastPrinted>2022-09-14T09:47:42Z</cp:lastPrinted>
  <dcterms:created xsi:type="dcterms:W3CDTF">2020-02-03T11:07:59Z</dcterms:created>
  <dcterms:modified xsi:type="dcterms:W3CDTF">2023-02-21T10:45:54Z</dcterms:modified>
  <cp:category/>
  <cp:version/>
  <cp:contentType/>
  <cp:contentStatus/>
  <cp:revision>1</cp:revision>
</cp:coreProperties>
</file>